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Cuentas por pagar\2025\"/>
    </mc:Choice>
  </mc:AlternateContent>
  <xr:revisionPtr revIDLastSave="0" documentId="13_ncr:1_{2E12D707-1625-460A-83E4-0489263601C1}" xr6:coauthVersionLast="47" xr6:coauthVersionMax="47" xr10:uidLastSave="{00000000-0000-0000-0000-000000000000}"/>
  <bookViews>
    <workbookView xWindow="-120" yWindow="-120" windowWidth="29040" windowHeight="15720" firstSheet="4" activeTab="4" xr2:uid="{00000000-000D-0000-FFFF-FFFF00000000}"/>
  </bookViews>
  <sheets>
    <sheet name="Hoja1" sheetId="1" state="hidden" r:id="rId1"/>
    <sheet name="Hoja2" sheetId="3" state="hidden" r:id="rId2"/>
    <sheet name="CAJA CHICA" sheetId="2" state="hidden" r:id="rId3"/>
    <sheet name="AÑO 2014" sheetId="4" state="hidden" r:id="rId4"/>
    <sheet name="Nuevo formato" sheetId="12" r:id="rId5"/>
    <sheet name="Hoja3" sheetId="7" state="hidden" r:id="rId6"/>
    <sheet name="Hoja4" sheetId="6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2" l="1"/>
  <c r="H13" i="12"/>
  <c r="H11" i="12"/>
  <c r="H12" i="12"/>
  <c r="J30" i="6" l="1"/>
  <c r="I30" i="6"/>
  <c r="H30" i="6"/>
  <c r="G30" i="6"/>
  <c r="F30" i="6"/>
  <c r="E30" i="6"/>
  <c r="D30" i="6"/>
  <c r="F45" i="4" l="1"/>
  <c r="E21" i="3" l="1"/>
  <c r="G25" i="2" l="1"/>
  <c r="F18" i="1" l="1"/>
</calcChain>
</file>

<file path=xl/sharedStrings.xml><?xml version="1.0" encoding="utf-8"?>
<sst xmlns="http://schemas.openxmlformats.org/spreadsheetml/2006/main" count="248" uniqueCount="190">
  <si>
    <t>CONCEPTO</t>
  </si>
  <si>
    <t>PROVEEDOR</t>
  </si>
  <si>
    <t>MONTO RD$</t>
  </si>
  <si>
    <t>SERVICIO DE MONITOREO</t>
  </si>
  <si>
    <t>DOMINIO</t>
  </si>
  <si>
    <t>MATERIAL GASTABLE</t>
  </si>
  <si>
    <t>SERV. DE INTERPRETACION</t>
  </si>
  <si>
    <t>REPARACION RELOJ BIOMETRICO</t>
  </si>
  <si>
    <t>MEDIMAGE</t>
  </si>
  <si>
    <t>DOMINET. NET</t>
  </si>
  <si>
    <t>ANILESRED</t>
  </si>
  <si>
    <t>OSQUI</t>
  </si>
  <si>
    <t xml:space="preserve">      $206,44</t>
  </si>
  <si>
    <t>FECHA</t>
  </si>
  <si>
    <t xml:space="preserve">                             DIRECCION GENERAL  DE CONTRATACIONES PUBLICAS</t>
  </si>
  <si>
    <t xml:space="preserve">                               AÑO DEL BICENTENARIO DEL NATALICIO  DE  JUAN PABLO DUARTE</t>
  </si>
  <si>
    <t xml:space="preserve">                                               RELACION DE CUENTAS POR PAGAR</t>
  </si>
  <si>
    <t>MONTO GENERAL RD$</t>
  </si>
  <si>
    <t>MONTO GENERAL $</t>
  </si>
  <si>
    <t>PARQUEO DGCP</t>
  </si>
  <si>
    <t>BANCO CENTRAL</t>
  </si>
  <si>
    <t xml:space="preserve">                                             01/01/2013 HASTA 30/11/2013</t>
  </si>
  <si>
    <t>DIONICIO DE MOYA</t>
  </si>
  <si>
    <t>INSTALACION DE PLAFON</t>
  </si>
  <si>
    <t>WARNERYS   FUERTES</t>
  </si>
  <si>
    <t>ENVIO DE CORRESPONDENCIA</t>
  </si>
  <si>
    <t>COPIAS</t>
  </si>
  <si>
    <t>ROCIO  CONTRERAS</t>
  </si>
  <si>
    <t>ISABEL NOVA</t>
  </si>
  <si>
    <t>TALLER DE LAS PYMES</t>
  </si>
  <si>
    <t>GRINY  SORIANO</t>
  </si>
  <si>
    <t>WALQUIDIA  CANO</t>
  </si>
  <si>
    <t>TRANSPORTE DE TAXI</t>
  </si>
  <si>
    <t>JOEL DE MOYA</t>
  </si>
  <si>
    <t>VIATICOS FIN DE SEMANA</t>
  </si>
  <si>
    <t>PAULINO PEREZ</t>
  </si>
  <si>
    <t>PEAJE</t>
  </si>
  <si>
    <t>LUCRECIA RAMIREZ</t>
  </si>
  <si>
    <t xml:space="preserve">VIATICOS </t>
  </si>
  <si>
    <t>CENA P/DEPTO. TECNOLOGIA</t>
  </si>
  <si>
    <t>ACTIVIDAD P/LA NAVIDAD</t>
  </si>
  <si>
    <t>ALMUERZO</t>
  </si>
  <si>
    <t>PAPEL DE BAÑO Y SERVILLETAS</t>
  </si>
  <si>
    <t>CAFÉ Y AZUCAR</t>
  </si>
  <si>
    <t>OTROS</t>
  </si>
  <si>
    <t>DOCTORA YOKASTA</t>
  </si>
  <si>
    <t>VARIOS</t>
  </si>
  <si>
    <t>WILDA</t>
  </si>
  <si>
    <t>JARDINERIA</t>
  </si>
  <si>
    <t>NOTIFICACION DE ACTOS</t>
  </si>
  <si>
    <t>IVELISSE CEPEDA</t>
  </si>
  <si>
    <t>SANTIAGO VILORIO</t>
  </si>
  <si>
    <t>REEMBOLSO</t>
  </si>
  <si>
    <t>PERSONAL DE LA DGCP  PENDIENTES DE PAGOS</t>
  </si>
  <si>
    <t>TOTAL  GENERAL</t>
  </si>
  <si>
    <t>HONORARIOS PROFESIONALES</t>
  </si>
  <si>
    <t xml:space="preserve">                                             01/01/2013 HASTA 12/12/2013</t>
  </si>
  <si>
    <t>NOILA DECORACION</t>
  </si>
  <si>
    <t>DECORACIONES P/NAVIDAD</t>
  </si>
  <si>
    <t>CLARIBEL GALAN RODRIGUEZ</t>
  </si>
  <si>
    <t>COMEDORES ECONOMICOS</t>
  </si>
  <si>
    <t>ALMUERZO P/EMPLEADOS</t>
  </si>
  <si>
    <t>OFFITEK</t>
  </si>
  <si>
    <t>ROLLO TERMICO</t>
  </si>
  <si>
    <t>ALQUILER DE AUDITORIO</t>
  </si>
  <si>
    <t>CEI-RD</t>
  </si>
  <si>
    <t>PRINT SHOP</t>
  </si>
  <si>
    <t>CARNETS LAMINADO</t>
  </si>
  <si>
    <t>EDITORA HOY</t>
  </si>
  <si>
    <t>PUBLICIDAD</t>
  </si>
  <si>
    <t>LISTIN DIARIO</t>
  </si>
  <si>
    <t>NESTOR ESTEVEZ</t>
  </si>
  <si>
    <t>MAESTRIA DE CEREMONIA</t>
  </si>
  <si>
    <t>FILMACIONES HECTOR CARRASCO</t>
  </si>
  <si>
    <t>SERV. FOTOGRAFIAS</t>
  </si>
  <si>
    <t>PAGO</t>
  </si>
  <si>
    <t>DIPLUGIA PC OUTLET</t>
  </si>
  <si>
    <t xml:space="preserve">                  DIRECCION GENERAL  DE CONTRATACIONES PUBLICAS</t>
  </si>
  <si>
    <t>EQUIPOS INFORMATICOS</t>
  </si>
  <si>
    <t>ASOCIACION PMI</t>
  </si>
  <si>
    <t>CURSO CONGRESO INTERN.</t>
  </si>
  <si>
    <t>SERVICIOS DE MANTENIMIENTO</t>
  </si>
  <si>
    <t>SERVICIOS DE ASESORAMIENTO</t>
  </si>
  <si>
    <t>SOFTWARE</t>
  </si>
  <si>
    <t>SERVICIOS DE ARTESANIA</t>
  </si>
  <si>
    <t>JUAN DURAN DURAN</t>
  </si>
  <si>
    <t xml:space="preserve">ALMUERZO </t>
  </si>
  <si>
    <t>HOTEL MIRAMAR</t>
  </si>
  <si>
    <t>MIGUELINA BUFFET</t>
  </si>
  <si>
    <t>REPARACION PENDIENTE</t>
  </si>
  <si>
    <t>TALLER DE MEC. FELLITO</t>
  </si>
  <si>
    <t>MOBILIARIOS ALA SUR</t>
  </si>
  <si>
    <t xml:space="preserve">VIAJES PENDIENTES </t>
  </si>
  <si>
    <t>GESTION DE PROYECTOS</t>
  </si>
  <si>
    <t xml:space="preserve">                             AÑO DE LA SUPERACION DEL ANALFABETISMO</t>
  </si>
  <si>
    <t xml:space="preserve"> EQUIPOS INFORMATICOS</t>
  </si>
  <si>
    <t>PRODUCTIVE BUSINES</t>
  </si>
  <si>
    <t>REMODELACION DE OFICINAS</t>
  </si>
  <si>
    <t>C V CONSTRUCCIONES</t>
  </si>
  <si>
    <t>PERAVIA MOTORS</t>
  </si>
  <si>
    <t>COMPRA DE MINIBUS</t>
  </si>
  <si>
    <t>PUBLICACIONES</t>
  </si>
  <si>
    <t>DOMINET</t>
  </si>
  <si>
    <t>REEMBOLSO JOEL DE MOYA</t>
  </si>
  <si>
    <t>REFRIPARTES</t>
  </si>
  <si>
    <t>MAGNA MOTOR</t>
  </si>
  <si>
    <t>REP. YEEPETA MELISSA CUEVAS</t>
  </si>
  <si>
    <t>DIETAS FIN DE SEMANA</t>
  </si>
  <si>
    <t>DIETA DIA FERIADO</t>
  </si>
  <si>
    <t>KELVIN JIMENEZ</t>
  </si>
  <si>
    <t>RICG</t>
  </si>
  <si>
    <t>PENDIENTE CALCULO</t>
  </si>
  <si>
    <t>JOEL DE MOYA/TULIO DE JESUS</t>
  </si>
  <si>
    <t>SAN FCO MACORIS</t>
  </si>
  <si>
    <t>(9 PERSONAS)</t>
  </si>
  <si>
    <t>YOKASTA GUZMAN</t>
  </si>
  <si>
    <t>REEMBOLSO DE VIATICOS</t>
  </si>
  <si>
    <t>JAVIER DE J. CABREJA ENERO-FEBRERO</t>
  </si>
  <si>
    <t>INVITACION  CONFERENCIA</t>
  </si>
  <si>
    <t>ARZOBISPADO METROPOLITANO</t>
  </si>
  <si>
    <t xml:space="preserve">                                             01/01/2014 HASTA 28/02/2014</t>
  </si>
  <si>
    <t>ACTIVIDAD EVENTO INTEC</t>
  </si>
  <si>
    <t>LIC. CLARIBEL GALAN</t>
  </si>
  <si>
    <t>HONORARIOS NOTARIALES</t>
  </si>
  <si>
    <t>DIFO-ELECTROMEC. ENERO-FEBRERO</t>
  </si>
  <si>
    <t>PARQUEO MES ENERO/ FEB./MARZO</t>
  </si>
  <si>
    <t>FONDO  REPONIBLE</t>
  </si>
  <si>
    <t>VPS- DGCP.GOV.DO.</t>
  </si>
  <si>
    <t>0-30</t>
  </si>
  <si>
    <t>31-60</t>
  </si>
  <si>
    <t>61-90</t>
  </si>
  <si>
    <t>91-120</t>
  </si>
  <si>
    <t>120 O MAS</t>
  </si>
  <si>
    <t xml:space="preserve">                                                                  AÑO DE LA SUPERACION DEL ANALFABETISMO</t>
  </si>
  <si>
    <t>REALIZADO POR:</t>
  </si>
  <si>
    <t>Licda. BELKYS DEOLEO</t>
  </si>
  <si>
    <t>CONTADORA GENERAL</t>
  </si>
  <si>
    <t>DEPARTAMENTO ADMINISTRATIVO-FINANCIERO</t>
  </si>
  <si>
    <t xml:space="preserve"> RELACION DE CUENTAS POR PAGAR</t>
  </si>
  <si>
    <t>POR ANTIGÜEDAD DE SALDO</t>
  </si>
  <si>
    <t xml:space="preserve">                                            DIRECCION GENERAL  DE CONTRATACIONES PUBLICAS</t>
  </si>
  <si>
    <t>PAGOS/TRANSFERENCIA</t>
  </si>
  <si>
    <t>PAGOS/CHEQUES</t>
  </si>
  <si>
    <t>CLARO C POR A</t>
  </si>
  <si>
    <t>MILENA AGENCIA DE VIAJES</t>
  </si>
  <si>
    <t>UNITEC</t>
  </si>
  <si>
    <t>HONORARIOS PROFEISONALES</t>
  </si>
  <si>
    <t>RENTA BANDA ANCHA</t>
  </si>
  <si>
    <t>FLOTAS ASIGNADAS DGCP</t>
  </si>
  <si>
    <t>REPARACION DE COMPUTADORAS</t>
  </si>
  <si>
    <t>PARQUEO MES DE ABRIL 2014</t>
  </si>
  <si>
    <t>REVISADO  POR:</t>
  </si>
  <si>
    <t>Licda. LUCRECIA RAMIREZ</t>
  </si>
  <si>
    <t>ENCARGADA ADMINSTRATIVA-FINANCIERA</t>
  </si>
  <si>
    <t>MIRLA RODRIGUEZ MOLINA</t>
  </si>
  <si>
    <t>PAGO NOTARIAL DE LICITACION</t>
  </si>
  <si>
    <t>AUTOMECANICA ROBERT</t>
  </si>
  <si>
    <t>REPARACION YEEPETA TCUSON</t>
  </si>
  <si>
    <t>PAGO BOLETOS AEREOS</t>
  </si>
  <si>
    <t xml:space="preserve">        01/01/2013 HASTA 31/05/2014</t>
  </si>
  <si>
    <t>Fecha de factura</t>
  </si>
  <si>
    <t>Proveedor</t>
  </si>
  <si>
    <t>Dirección General de Contrataciones Públicas</t>
  </si>
  <si>
    <t>Revisado por:</t>
  </si>
  <si>
    <t>Preparado por:</t>
  </si>
  <si>
    <t>Aprobado por:</t>
  </si>
  <si>
    <t>VALOR EN RD$</t>
  </si>
  <si>
    <t xml:space="preserve">Concepto </t>
  </si>
  <si>
    <t>Factura NCF</t>
  </si>
  <si>
    <t>Monto facturado</t>
  </si>
  <si>
    <t xml:space="preserve">Monto pagado a la fecha </t>
  </si>
  <si>
    <t>Monto pendiente</t>
  </si>
  <si>
    <t>Estado</t>
  </si>
  <si>
    <t>Total en RD$</t>
  </si>
  <si>
    <t>Merly L. Mejía F.</t>
  </si>
  <si>
    <t>Belkys De Oleo</t>
  </si>
  <si>
    <t xml:space="preserve">Contador </t>
  </si>
  <si>
    <t>Enc. Dpto. Administrativo Financiero</t>
  </si>
  <si>
    <t>Enc. División Financiera</t>
  </si>
  <si>
    <t>Factura sin fecha</t>
  </si>
  <si>
    <t>N/A</t>
  </si>
  <si>
    <t>Pendiente</t>
  </si>
  <si>
    <t>César Andrés Caamaño Díaz</t>
  </si>
  <si>
    <t>Cuentas por pagar a proveedores al 30 de agosto de 2025</t>
  </si>
  <si>
    <t>Barna Management School</t>
  </si>
  <si>
    <t xml:space="preserve">Servicios de capacitacion para empleados </t>
  </si>
  <si>
    <t>B1500001212</t>
  </si>
  <si>
    <t>Fredy Ciprian Jimenez</t>
  </si>
  <si>
    <t>Servicios de limpieza de jardín</t>
  </si>
  <si>
    <t>B1100000063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</si>
</sst>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theme="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1"/>
      <name val="Calibri"/>
      <family val="2"/>
      <scheme val="minor"/>
    </font>
    <font>
      <i/>
      <sz val="11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C00000"/>
      <name val="Book Antiqua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1" applyFont="1"/>
    <xf numFmtId="0" fontId="2" fillId="0" borderId="0" xfId="0" applyFont="1"/>
    <xf numFmtId="1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0" fillId="0" borderId="2" xfId="0" applyBorder="1"/>
    <xf numFmtId="0" fontId="0" fillId="0" borderId="12" xfId="0" applyBorder="1"/>
    <xf numFmtId="164" fontId="0" fillId="0" borderId="12" xfId="1" applyFont="1" applyBorder="1" applyAlignment="1">
      <alignment horizontal="right" wrapText="1"/>
    </xf>
    <xf numFmtId="164" fontId="0" fillId="0" borderId="11" xfId="1" applyFont="1" applyBorder="1" applyAlignment="1">
      <alignment horizontal="right" wrapText="1"/>
    </xf>
    <xf numFmtId="164" fontId="0" fillId="0" borderId="11" xfId="0" applyNumberFormat="1" applyBorder="1" applyAlignment="1">
      <alignment horizontal="center" wrapText="1"/>
    </xf>
    <xf numFmtId="0" fontId="3" fillId="0" borderId="0" xfId="0" applyFont="1"/>
    <xf numFmtId="14" fontId="0" fillId="0" borderId="12" xfId="0" applyNumberFormat="1" applyBorder="1"/>
    <xf numFmtId="14" fontId="0" fillId="0" borderId="11" xfId="0" applyNumberFormat="1" applyBorder="1"/>
    <xf numFmtId="0" fontId="0" fillId="0" borderId="11" xfId="0" applyBorder="1"/>
    <xf numFmtId="164" fontId="2" fillId="0" borderId="0" xfId="1" applyFont="1"/>
    <xf numFmtId="0" fontId="8" fillId="0" borderId="0" xfId="0" applyFont="1"/>
    <xf numFmtId="14" fontId="9" fillId="0" borderId="0" xfId="0" applyNumberFormat="1" applyFont="1"/>
    <xf numFmtId="164" fontId="2" fillId="0" borderId="16" xfId="0" applyNumberFormat="1" applyFont="1" applyBorder="1" applyAlignment="1">
      <alignment horizontal="center" wrapText="1"/>
    </xf>
    <xf numFmtId="0" fontId="3" fillId="2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2" xfId="0" applyFont="1" applyFill="1" applyBorder="1"/>
    <xf numFmtId="164" fontId="0" fillId="0" borderId="4" xfId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4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13" fillId="0" borderId="1" xfId="0" applyFont="1" applyBorder="1"/>
    <xf numFmtId="164" fontId="1" fillId="0" borderId="1" xfId="1" applyFont="1" applyBorder="1" applyAlignment="1">
      <alignment horizontal="right" wrapText="1"/>
    </xf>
    <xf numFmtId="164" fontId="0" fillId="0" borderId="1" xfId="1" applyFont="1" applyBorder="1" applyAlignment="1">
      <alignment horizontal="center" wrapText="1"/>
    </xf>
    <xf numFmtId="164" fontId="0" fillId="0" borderId="1" xfId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164" fontId="0" fillId="0" borderId="1" xfId="1" applyFont="1" applyBorder="1" applyAlignment="1">
      <alignment horizontal="right"/>
    </xf>
    <xf numFmtId="164" fontId="0" fillId="0" borderId="1" xfId="1" applyFont="1" applyBorder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/>
    <xf numFmtId="0" fontId="14" fillId="0" borderId="0" xfId="0" applyFont="1"/>
    <xf numFmtId="0" fontId="14" fillId="0" borderId="17" xfId="0" applyFont="1" applyBorder="1" applyAlignment="1">
      <alignment horizontal="center"/>
    </xf>
    <xf numFmtId="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14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4" fillId="0" borderId="17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161925</xdr:rowOff>
    </xdr:from>
    <xdr:to>
      <xdr:col>1</xdr:col>
      <xdr:colOff>685801</xdr:colOff>
      <xdr:row>3</xdr:row>
      <xdr:rowOff>171450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5"/>
          <a:ext cx="14478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66676</xdr:rowOff>
    </xdr:from>
    <xdr:to>
      <xdr:col>1</xdr:col>
      <xdr:colOff>200025</xdr:colOff>
      <xdr:row>3</xdr:row>
      <xdr:rowOff>123826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6"/>
          <a:ext cx="962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342900</xdr:colOff>
      <xdr:row>3</xdr:row>
      <xdr:rowOff>76200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0763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0</xdr:row>
      <xdr:rowOff>0</xdr:rowOff>
    </xdr:from>
    <xdr:to>
      <xdr:col>4</xdr:col>
      <xdr:colOff>714375</xdr:colOff>
      <xdr:row>5</xdr:row>
      <xdr:rowOff>142875</xdr:rowOff>
    </xdr:to>
    <xdr:pic>
      <xdr:nvPicPr>
        <xdr:cNvPr id="2" name="Picture 1" descr="Gobierno de la República Dominicana | Logopedia | Fandom">
          <a:extLst>
            <a:ext uri="{FF2B5EF4-FFF2-40B4-BE49-F238E27FC236}">
              <a16:creationId xmlns:a16="http://schemas.microsoft.com/office/drawing/2014/main" id="{26EA532B-33E0-4762-A75D-BF59FCAD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0"/>
          <a:ext cx="2286000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114299</xdr:rowOff>
    </xdr:from>
    <xdr:to>
      <xdr:col>1</xdr:col>
      <xdr:colOff>762000</xdr:colOff>
      <xdr:row>4</xdr:row>
      <xdr:rowOff>9524</xdr:rowOff>
    </xdr:to>
    <xdr:pic>
      <xdr:nvPicPr>
        <xdr:cNvPr id="2" name="Imagen 1" descr="cid:image001.png@01CCF0A6.687EA77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299"/>
          <a:ext cx="16097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7"/>
  <sheetViews>
    <sheetView workbookViewId="0">
      <selection activeCell="H16" sqref="H16"/>
    </sheetView>
  </sheetViews>
  <sheetFormatPr defaultColWidth="11.42578125" defaultRowHeight="15" x14ac:dyDescent="0.25"/>
  <cols>
    <col min="3" max="3" width="19.28515625" customWidth="1"/>
    <col min="5" max="5" width="9.28515625" customWidth="1"/>
    <col min="6" max="6" width="16.28515625" customWidth="1"/>
    <col min="7" max="7" width="14.7109375" customWidth="1"/>
  </cols>
  <sheetData>
    <row r="3" spans="2:9" x14ac:dyDescent="0.25">
      <c r="C3" s="4" t="s">
        <v>14</v>
      </c>
      <c r="D3" s="11"/>
      <c r="E3" s="11"/>
      <c r="F3" s="11"/>
      <c r="G3" s="12"/>
      <c r="H3" s="12"/>
      <c r="I3" s="12"/>
    </row>
    <row r="4" spans="2:9" x14ac:dyDescent="0.25">
      <c r="B4" s="5"/>
      <c r="C4" s="6" t="s">
        <v>15</v>
      </c>
      <c r="D4" s="7"/>
      <c r="E4" s="7"/>
      <c r="F4" s="12"/>
      <c r="G4" s="12"/>
      <c r="H4" s="12"/>
      <c r="I4" s="13"/>
    </row>
    <row r="5" spans="2:9" x14ac:dyDescent="0.25">
      <c r="B5" s="5"/>
      <c r="C5" s="7"/>
      <c r="D5" s="8" t="s">
        <v>16</v>
      </c>
      <c r="E5" s="8"/>
      <c r="F5" s="7"/>
      <c r="G5" s="7"/>
      <c r="H5" s="7"/>
      <c r="I5" s="12"/>
    </row>
    <row r="6" spans="2:9" x14ac:dyDescent="0.25">
      <c r="B6" s="5"/>
      <c r="C6" s="7"/>
      <c r="D6" s="8"/>
      <c r="E6" s="8"/>
      <c r="F6" s="7"/>
      <c r="G6" s="7"/>
      <c r="H6" s="7"/>
      <c r="I6" s="12"/>
    </row>
    <row r="7" spans="2:9" x14ac:dyDescent="0.25">
      <c r="B7" s="7"/>
      <c r="C7" s="7"/>
      <c r="D7" s="9" t="s">
        <v>21</v>
      </c>
      <c r="E7" s="9"/>
      <c r="F7" s="7"/>
      <c r="G7" s="7"/>
      <c r="H7" s="7"/>
      <c r="I7" s="10"/>
    </row>
    <row r="8" spans="2:9" x14ac:dyDescent="0.25">
      <c r="B8" s="5"/>
      <c r="C8" s="5"/>
      <c r="D8" s="5"/>
      <c r="E8" s="5"/>
      <c r="F8" s="5"/>
      <c r="G8" s="5"/>
      <c r="H8" s="5"/>
    </row>
    <row r="9" spans="2:9" x14ac:dyDescent="0.25">
      <c r="B9" s="2"/>
      <c r="C9" s="2"/>
      <c r="D9" s="2"/>
      <c r="E9" s="2"/>
      <c r="F9" s="2"/>
    </row>
    <row r="10" spans="2:9" ht="18.75" x14ac:dyDescent="0.3">
      <c r="B10" s="20" t="s">
        <v>0</v>
      </c>
      <c r="C10" s="22"/>
      <c r="D10" s="21" t="s">
        <v>1</v>
      </c>
      <c r="E10" s="22"/>
      <c r="F10" s="14" t="s">
        <v>2</v>
      </c>
      <c r="G10" s="14" t="s">
        <v>13</v>
      </c>
      <c r="H10" s="28"/>
    </row>
    <row r="11" spans="2:9" x14ac:dyDescent="0.25">
      <c r="B11" s="15"/>
      <c r="C11" s="23"/>
      <c r="E11" s="23"/>
      <c r="F11" s="24"/>
      <c r="G11" s="24"/>
    </row>
    <row r="12" spans="2:9" x14ac:dyDescent="0.25">
      <c r="B12" s="15" t="s">
        <v>7</v>
      </c>
      <c r="C12" s="16"/>
      <c r="D12" t="s">
        <v>11</v>
      </c>
      <c r="E12" s="16"/>
      <c r="F12" s="25">
        <v>5074</v>
      </c>
      <c r="G12" s="29">
        <v>41277</v>
      </c>
      <c r="H12" s="3"/>
    </row>
    <row r="13" spans="2:9" x14ac:dyDescent="0.25">
      <c r="B13" s="15" t="s">
        <v>4</v>
      </c>
      <c r="C13" s="16"/>
      <c r="D13" t="s">
        <v>9</v>
      </c>
      <c r="E13" s="16"/>
      <c r="F13" s="25" t="s">
        <v>12</v>
      </c>
      <c r="G13" s="29">
        <v>41389</v>
      </c>
      <c r="H13" s="3"/>
    </row>
    <row r="14" spans="2:9" x14ac:dyDescent="0.25">
      <c r="B14" s="15" t="s">
        <v>6</v>
      </c>
      <c r="C14" s="16"/>
      <c r="D14" t="s">
        <v>10</v>
      </c>
      <c r="E14" s="16"/>
      <c r="F14" s="25">
        <v>8850</v>
      </c>
      <c r="G14" s="29">
        <v>41494</v>
      </c>
      <c r="H14" s="3" t="s">
        <v>75</v>
      </c>
    </row>
    <row r="15" spans="2:9" x14ac:dyDescent="0.25">
      <c r="B15" s="15" t="s">
        <v>3</v>
      </c>
      <c r="C15" s="16"/>
      <c r="D15" s="15" t="s">
        <v>8</v>
      </c>
      <c r="E15" s="16"/>
      <c r="F15" s="25">
        <v>5900</v>
      </c>
      <c r="G15" s="29">
        <v>41514</v>
      </c>
      <c r="H15" s="3" t="s">
        <v>75</v>
      </c>
    </row>
    <row r="16" spans="2:9" x14ac:dyDescent="0.25">
      <c r="B16" s="15" t="s">
        <v>19</v>
      </c>
      <c r="C16" s="16"/>
      <c r="D16" t="s">
        <v>20</v>
      </c>
      <c r="E16" s="16"/>
      <c r="F16" s="25">
        <v>28000</v>
      </c>
      <c r="G16" s="29">
        <v>41577</v>
      </c>
      <c r="H16" s="3" t="s">
        <v>75</v>
      </c>
    </row>
    <row r="17" spans="2:8" x14ac:dyDescent="0.25">
      <c r="B17" s="17"/>
      <c r="C17" s="19"/>
      <c r="D17" s="18"/>
      <c r="E17" s="19"/>
      <c r="F17" s="26"/>
      <c r="G17" s="30"/>
      <c r="H17" s="3"/>
    </row>
    <row r="18" spans="2:8" x14ac:dyDescent="0.25">
      <c r="B18" s="17" t="s">
        <v>17</v>
      </c>
      <c r="C18" s="19"/>
      <c r="D18" s="18"/>
      <c r="E18" s="19"/>
      <c r="F18" s="27">
        <f>SUM(F12:F17)</f>
        <v>47824</v>
      </c>
      <c r="G18" s="31"/>
    </row>
    <row r="19" spans="2:8" x14ac:dyDescent="0.25">
      <c r="B19" s="17" t="s">
        <v>18</v>
      </c>
      <c r="C19" s="19"/>
      <c r="D19" s="18"/>
      <c r="E19" s="19"/>
      <c r="F19" s="27">
        <v>206.44</v>
      </c>
      <c r="G19" s="31"/>
    </row>
    <row r="21" spans="2:8" x14ac:dyDescent="0.25">
      <c r="F21" s="1"/>
      <c r="H21" s="3"/>
    </row>
    <row r="22" spans="2:8" x14ac:dyDescent="0.25">
      <c r="F22" s="1"/>
      <c r="H22" s="3"/>
    </row>
    <row r="23" spans="2:8" x14ac:dyDescent="0.25">
      <c r="F23" s="1"/>
      <c r="H23" s="3"/>
    </row>
    <row r="24" spans="2:8" x14ac:dyDescent="0.25">
      <c r="F24" s="1"/>
      <c r="H24" s="3"/>
    </row>
    <row r="25" spans="2:8" x14ac:dyDescent="0.25">
      <c r="F25" s="1"/>
      <c r="H25" s="3"/>
    </row>
    <row r="26" spans="2:8" x14ac:dyDescent="0.25">
      <c r="F26" s="1"/>
      <c r="H26" s="3"/>
    </row>
    <row r="27" spans="2:8" x14ac:dyDescent="0.25">
      <c r="F27" s="1"/>
      <c r="H27" s="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2"/>
  <sheetViews>
    <sheetView workbookViewId="0">
      <selection activeCell="G15" sqref="G15"/>
    </sheetView>
  </sheetViews>
  <sheetFormatPr defaultColWidth="11.42578125" defaultRowHeight="15" x14ac:dyDescent="0.25"/>
  <cols>
    <col min="2" max="2" width="14.5703125" customWidth="1"/>
    <col min="4" max="4" width="16" customWidth="1"/>
    <col min="5" max="5" width="15" customWidth="1"/>
  </cols>
  <sheetData>
    <row r="3" spans="1:7" x14ac:dyDescent="0.25">
      <c r="A3" s="5" t="s">
        <v>14</v>
      </c>
      <c r="B3" s="5"/>
      <c r="C3" s="5"/>
      <c r="D3" s="5"/>
      <c r="E3" s="5"/>
      <c r="F3" s="5"/>
    </row>
    <row r="4" spans="1:7" x14ac:dyDescent="0.25">
      <c r="A4" s="6" t="s">
        <v>15</v>
      </c>
      <c r="B4" s="6"/>
      <c r="C4" s="6"/>
      <c r="D4" s="6"/>
      <c r="E4" s="6"/>
      <c r="F4" s="6"/>
    </row>
    <row r="5" spans="1:7" x14ac:dyDescent="0.25">
      <c r="A5" s="33" t="s">
        <v>16</v>
      </c>
      <c r="B5" s="33"/>
      <c r="C5" s="33"/>
      <c r="D5" s="33"/>
      <c r="E5" s="33"/>
      <c r="F5" s="33"/>
    </row>
    <row r="6" spans="1:7" x14ac:dyDescent="0.25">
      <c r="A6" s="5"/>
      <c r="B6" s="7"/>
      <c r="C6" s="8"/>
      <c r="D6" s="8"/>
      <c r="E6" s="7"/>
      <c r="F6" s="7"/>
    </row>
    <row r="7" spans="1:7" x14ac:dyDescent="0.25">
      <c r="A7" s="34" t="s">
        <v>56</v>
      </c>
      <c r="B7" s="34"/>
      <c r="C7" s="34"/>
      <c r="D7" s="34"/>
      <c r="E7" s="34"/>
      <c r="F7" s="34"/>
    </row>
    <row r="8" spans="1:7" x14ac:dyDescent="0.25">
      <c r="A8" s="5"/>
      <c r="B8" s="5"/>
      <c r="C8" s="5"/>
      <c r="D8" s="5"/>
      <c r="E8" s="5"/>
      <c r="F8" s="5"/>
    </row>
    <row r="9" spans="1:7" x14ac:dyDescent="0.25">
      <c r="A9" s="2"/>
      <c r="B9" s="2"/>
      <c r="C9" s="2"/>
      <c r="D9" s="2"/>
      <c r="E9" s="2"/>
    </row>
    <row r="10" spans="1:7" ht="18.75" x14ac:dyDescent="0.3">
      <c r="A10" s="20" t="s">
        <v>0</v>
      </c>
      <c r="B10" s="22"/>
      <c r="C10" s="21" t="s">
        <v>1</v>
      </c>
      <c r="D10" s="22"/>
      <c r="E10" s="14" t="s">
        <v>2</v>
      </c>
      <c r="F10" s="14" t="s">
        <v>13</v>
      </c>
    </row>
    <row r="11" spans="1:7" x14ac:dyDescent="0.25">
      <c r="A11" s="15" t="s">
        <v>6</v>
      </c>
      <c r="B11" s="16"/>
      <c r="C11" t="s">
        <v>10</v>
      </c>
      <c r="D11" s="16"/>
      <c r="E11" s="25">
        <v>8850</v>
      </c>
      <c r="F11" s="29">
        <v>41494</v>
      </c>
      <c r="G11" t="s">
        <v>75</v>
      </c>
    </row>
    <row r="12" spans="1:7" x14ac:dyDescent="0.25">
      <c r="A12" s="15" t="s">
        <v>3</v>
      </c>
      <c r="B12" s="16"/>
      <c r="C12" s="15" t="s">
        <v>8</v>
      </c>
      <c r="D12" s="16"/>
      <c r="E12" s="25">
        <v>5900</v>
      </c>
      <c r="F12" s="29">
        <v>41514</v>
      </c>
      <c r="G12" t="s">
        <v>75</v>
      </c>
    </row>
    <row r="13" spans="1:7" x14ac:dyDescent="0.25">
      <c r="A13" s="15" t="s">
        <v>19</v>
      </c>
      <c r="B13" s="16"/>
      <c r="C13" t="s">
        <v>20</v>
      </c>
      <c r="D13" s="16"/>
      <c r="E13" s="25">
        <v>28000</v>
      </c>
      <c r="F13" s="29">
        <v>41577</v>
      </c>
      <c r="G13" t="s">
        <v>75</v>
      </c>
    </row>
    <row r="14" spans="1:7" x14ac:dyDescent="0.25">
      <c r="A14" s="15" t="s">
        <v>59</v>
      </c>
      <c r="B14" s="16"/>
      <c r="C14" t="s">
        <v>55</v>
      </c>
      <c r="D14" s="16"/>
      <c r="E14" s="25">
        <v>11800</v>
      </c>
      <c r="F14" s="29">
        <v>41596</v>
      </c>
    </row>
    <row r="15" spans="1:7" x14ac:dyDescent="0.25">
      <c r="A15" s="15" t="s">
        <v>57</v>
      </c>
      <c r="B15" s="16"/>
      <c r="C15" t="s">
        <v>58</v>
      </c>
      <c r="D15" s="16"/>
      <c r="E15" s="25">
        <v>55283</v>
      </c>
      <c r="F15" s="29">
        <v>41606</v>
      </c>
      <c r="G15" t="s">
        <v>75</v>
      </c>
    </row>
    <row r="16" spans="1:7" x14ac:dyDescent="0.25">
      <c r="A16" s="15"/>
      <c r="B16" s="16"/>
      <c r="D16" s="16"/>
      <c r="E16" s="25"/>
      <c r="F16" s="29"/>
    </row>
    <row r="17" spans="1:6" x14ac:dyDescent="0.25">
      <c r="A17" s="15"/>
      <c r="B17" s="16"/>
      <c r="C17" s="15"/>
      <c r="D17" s="16"/>
      <c r="E17" s="25"/>
      <c r="F17" s="29"/>
    </row>
    <row r="18" spans="1:6" x14ac:dyDescent="0.25">
      <c r="A18" s="15"/>
      <c r="B18" s="16"/>
      <c r="D18" s="16"/>
      <c r="E18" s="25"/>
      <c r="F18" s="29"/>
    </row>
    <row r="19" spans="1:6" x14ac:dyDescent="0.25">
      <c r="A19" s="15"/>
      <c r="B19" s="16"/>
      <c r="D19" s="16"/>
      <c r="E19" s="25"/>
      <c r="F19" s="29"/>
    </row>
    <row r="20" spans="1:6" x14ac:dyDescent="0.25">
      <c r="A20" s="17"/>
      <c r="B20" s="19"/>
      <c r="C20" s="18"/>
      <c r="D20" s="19"/>
      <c r="E20" s="26"/>
      <c r="F20" s="30"/>
    </row>
    <row r="21" spans="1:6" x14ac:dyDescent="0.25">
      <c r="A21" s="17" t="s">
        <v>17</v>
      </c>
      <c r="B21" s="19"/>
      <c r="C21" s="18"/>
      <c r="D21" s="19"/>
      <c r="E21" s="27">
        <f>SUM(E12:E20)</f>
        <v>100983</v>
      </c>
      <c r="F21" s="31"/>
    </row>
    <row r="22" spans="1:6" x14ac:dyDescent="0.25">
      <c r="A22" s="17"/>
      <c r="B22" s="19"/>
      <c r="C22" s="18"/>
      <c r="D22" s="19"/>
      <c r="E22" s="27"/>
      <c r="F22" s="3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G25"/>
  <sheetViews>
    <sheetView workbookViewId="0">
      <selection activeCell="J18" sqref="J18"/>
    </sheetView>
  </sheetViews>
  <sheetFormatPr defaultColWidth="11.42578125" defaultRowHeight="15" x14ac:dyDescent="0.25"/>
  <cols>
    <col min="7" max="7" width="14.28515625" customWidth="1"/>
  </cols>
  <sheetData>
    <row r="3" spans="2:7" ht="18.75" x14ac:dyDescent="0.3">
      <c r="B3" s="28" t="s">
        <v>53</v>
      </c>
      <c r="C3" s="28"/>
      <c r="D3" s="28"/>
      <c r="E3" s="28"/>
    </row>
    <row r="5" spans="2:7" x14ac:dyDescent="0.25">
      <c r="B5" t="s">
        <v>22</v>
      </c>
      <c r="D5" t="s">
        <v>23</v>
      </c>
      <c r="G5" s="1">
        <v>2500</v>
      </c>
    </row>
    <row r="6" spans="2:7" x14ac:dyDescent="0.25">
      <c r="B6" t="s">
        <v>24</v>
      </c>
      <c r="D6" t="s">
        <v>25</v>
      </c>
      <c r="G6" s="1">
        <v>937</v>
      </c>
    </row>
    <row r="7" spans="2:7" x14ac:dyDescent="0.25">
      <c r="B7" t="s">
        <v>27</v>
      </c>
      <c r="D7" t="s">
        <v>26</v>
      </c>
      <c r="G7" s="1">
        <v>338</v>
      </c>
    </row>
    <row r="8" spans="2:7" x14ac:dyDescent="0.25">
      <c r="B8" t="s">
        <v>28</v>
      </c>
      <c r="D8" t="s">
        <v>29</v>
      </c>
      <c r="G8" s="1">
        <v>789.65</v>
      </c>
    </row>
    <row r="9" spans="2:7" x14ac:dyDescent="0.25">
      <c r="B9" t="s">
        <v>30</v>
      </c>
      <c r="D9" t="s">
        <v>5</v>
      </c>
      <c r="G9" s="1">
        <v>1041.56</v>
      </c>
    </row>
    <row r="10" spans="2:7" x14ac:dyDescent="0.25">
      <c r="B10" t="s">
        <v>31</v>
      </c>
      <c r="D10" t="s">
        <v>32</v>
      </c>
      <c r="G10" s="1">
        <v>770</v>
      </c>
    </row>
    <row r="11" spans="2:7" x14ac:dyDescent="0.25">
      <c r="B11" t="s">
        <v>33</v>
      </c>
      <c r="D11" t="s">
        <v>34</v>
      </c>
      <c r="G11" s="1">
        <v>8400</v>
      </c>
    </row>
    <row r="12" spans="2:7" x14ac:dyDescent="0.25">
      <c r="B12" t="s">
        <v>35</v>
      </c>
      <c r="D12" t="s">
        <v>36</v>
      </c>
      <c r="G12" s="1">
        <v>90</v>
      </c>
    </row>
    <row r="13" spans="2:7" x14ac:dyDescent="0.25">
      <c r="B13" t="s">
        <v>37</v>
      </c>
      <c r="D13" s="15" t="s">
        <v>38</v>
      </c>
      <c r="G13" s="1">
        <v>7600</v>
      </c>
    </row>
    <row r="14" spans="2:7" x14ac:dyDescent="0.25">
      <c r="D14" s="15" t="s">
        <v>39</v>
      </c>
      <c r="G14" s="1">
        <v>2015</v>
      </c>
    </row>
    <row r="15" spans="2:7" x14ac:dyDescent="0.25">
      <c r="D15" s="15" t="s">
        <v>40</v>
      </c>
      <c r="G15" s="1">
        <v>3202.04</v>
      </c>
    </row>
    <row r="16" spans="2:7" x14ac:dyDescent="0.25">
      <c r="D16" s="15" t="s">
        <v>41</v>
      </c>
      <c r="G16" s="1">
        <v>1989.96</v>
      </c>
    </row>
    <row r="17" spans="2:7" x14ac:dyDescent="0.25">
      <c r="D17" s="15" t="s">
        <v>42</v>
      </c>
      <c r="G17" s="1">
        <v>469</v>
      </c>
    </row>
    <row r="18" spans="2:7" x14ac:dyDescent="0.25">
      <c r="D18" s="15" t="s">
        <v>43</v>
      </c>
      <c r="G18" s="1">
        <v>939.7</v>
      </c>
    </row>
    <row r="19" spans="2:7" x14ac:dyDescent="0.25">
      <c r="D19" s="15" t="s">
        <v>44</v>
      </c>
      <c r="G19" s="1">
        <v>270</v>
      </c>
    </row>
    <row r="20" spans="2:7" x14ac:dyDescent="0.25">
      <c r="B20" t="s">
        <v>45</v>
      </c>
      <c r="D20" s="15" t="s">
        <v>46</v>
      </c>
      <c r="G20" s="1">
        <v>5092.57</v>
      </c>
    </row>
    <row r="21" spans="2:7" x14ac:dyDescent="0.25">
      <c r="D21" s="15" t="s">
        <v>49</v>
      </c>
      <c r="G21" s="1">
        <v>5000</v>
      </c>
    </row>
    <row r="22" spans="2:7" x14ac:dyDescent="0.25">
      <c r="B22" t="s">
        <v>47</v>
      </c>
      <c r="D22" s="15" t="s">
        <v>48</v>
      </c>
      <c r="G22" s="1">
        <v>6082</v>
      </c>
    </row>
    <row r="23" spans="2:7" x14ac:dyDescent="0.25">
      <c r="B23" t="s">
        <v>50</v>
      </c>
      <c r="D23" s="15" t="s">
        <v>46</v>
      </c>
      <c r="G23" s="1">
        <v>3210.15</v>
      </c>
    </row>
    <row r="24" spans="2:7" x14ac:dyDescent="0.25">
      <c r="B24" t="s">
        <v>51</v>
      </c>
      <c r="D24" s="15" t="s">
        <v>52</v>
      </c>
      <c r="G24" s="1">
        <v>7623</v>
      </c>
    </row>
    <row r="25" spans="2:7" x14ac:dyDescent="0.25">
      <c r="B25" s="2" t="s">
        <v>54</v>
      </c>
      <c r="C25" s="2"/>
      <c r="G25" s="32">
        <f>SUM(G5:G24)</f>
        <v>58359.63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5"/>
  <sheetViews>
    <sheetView workbookViewId="0">
      <selection activeCell="C4" sqref="C4:E6"/>
    </sheetView>
  </sheetViews>
  <sheetFormatPr defaultColWidth="11.42578125" defaultRowHeight="15" x14ac:dyDescent="0.25"/>
  <cols>
    <col min="1" max="1" width="11" customWidth="1"/>
    <col min="3" max="3" width="16.7109375" customWidth="1"/>
    <col min="5" max="5" width="22.7109375" customWidth="1"/>
    <col min="6" max="6" width="16.28515625" customWidth="1"/>
    <col min="7" max="7" width="20.42578125" customWidth="1"/>
  </cols>
  <sheetData>
    <row r="2" spans="1:8" x14ac:dyDescent="0.25">
      <c r="B2" s="4" t="s">
        <v>77</v>
      </c>
      <c r="C2" s="11"/>
      <c r="D2" s="11"/>
      <c r="E2" s="11"/>
      <c r="F2" s="12"/>
      <c r="G2" s="12"/>
      <c r="H2" s="12"/>
    </row>
    <row r="3" spans="1:8" x14ac:dyDescent="0.25">
      <c r="B3" s="6" t="s">
        <v>94</v>
      </c>
      <c r="C3" s="7"/>
      <c r="D3" s="7"/>
      <c r="E3" s="12"/>
      <c r="F3" s="12"/>
      <c r="G3" s="12"/>
      <c r="H3" s="12"/>
    </row>
    <row r="4" spans="1:8" x14ac:dyDescent="0.25">
      <c r="B4" s="7"/>
      <c r="C4" s="8" t="s">
        <v>16</v>
      </c>
      <c r="D4" s="8"/>
      <c r="E4" s="7"/>
      <c r="F4" s="7"/>
      <c r="G4" s="7"/>
      <c r="H4" s="7"/>
    </row>
    <row r="5" spans="1:8" x14ac:dyDescent="0.25">
      <c r="B5" s="7"/>
      <c r="C5" s="8"/>
      <c r="D5" s="8"/>
      <c r="E5" s="7"/>
      <c r="F5" s="7"/>
      <c r="G5" s="7"/>
      <c r="H5" s="7"/>
    </row>
    <row r="6" spans="1:8" x14ac:dyDescent="0.25">
      <c r="B6" s="7"/>
      <c r="C6" s="9" t="s">
        <v>120</v>
      </c>
      <c r="D6" s="9"/>
      <c r="E6" s="7"/>
      <c r="F6" s="7"/>
      <c r="G6" s="7"/>
      <c r="H6" s="7"/>
    </row>
    <row r="7" spans="1:8" x14ac:dyDescent="0.25">
      <c r="B7" s="2"/>
      <c r="C7" s="2"/>
      <c r="D7" s="2"/>
      <c r="E7" s="2"/>
      <c r="F7" s="2"/>
    </row>
    <row r="8" spans="1:8" ht="32.25" customHeight="1" x14ac:dyDescent="0.3">
      <c r="A8" s="36" t="s">
        <v>13</v>
      </c>
      <c r="B8" s="37" t="s">
        <v>0</v>
      </c>
      <c r="C8" s="39"/>
      <c r="D8" s="38" t="s">
        <v>1</v>
      </c>
      <c r="E8" s="39"/>
      <c r="F8" s="36" t="s">
        <v>2</v>
      </c>
      <c r="H8" s="28"/>
    </row>
    <row r="9" spans="1:8" x14ac:dyDescent="0.25">
      <c r="A9" s="29">
        <v>41596</v>
      </c>
      <c r="B9" s="15" t="s">
        <v>122</v>
      </c>
      <c r="D9" t="s">
        <v>123</v>
      </c>
      <c r="F9" s="40">
        <v>11800</v>
      </c>
    </row>
    <row r="10" spans="1:8" x14ac:dyDescent="0.25">
      <c r="A10" s="29">
        <v>41623</v>
      </c>
      <c r="B10" s="15" t="s">
        <v>61</v>
      </c>
      <c r="C10" s="16"/>
      <c r="D10" s="15" t="s">
        <v>60</v>
      </c>
      <c r="E10" s="16"/>
      <c r="F10" s="25">
        <v>3501</v>
      </c>
      <c r="G10" t="s">
        <v>126</v>
      </c>
    </row>
    <row r="11" spans="1:8" x14ac:dyDescent="0.25">
      <c r="A11" s="29">
        <v>41653</v>
      </c>
      <c r="B11" s="15" t="s">
        <v>63</v>
      </c>
      <c r="C11" s="16"/>
      <c r="D11" s="15" t="s">
        <v>62</v>
      </c>
      <c r="E11" s="16"/>
      <c r="F11" s="25">
        <v>2619.6</v>
      </c>
      <c r="H11" s="3"/>
    </row>
    <row r="12" spans="1:8" x14ac:dyDescent="0.25">
      <c r="A12" s="29">
        <v>41610</v>
      </c>
      <c r="B12" s="15" t="s">
        <v>64</v>
      </c>
      <c r="C12" s="16"/>
      <c r="D12" t="s">
        <v>65</v>
      </c>
      <c r="E12" s="16"/>
      <c r="F12" s="25">
        <v>60000</v>
      </c>
      <c r="G12" t="s">
        <v>126</v>
      </c>
      <c r="H12" s="3"/>
    </row>
    <row r="13" spans="1:8" x14ac:dyDescent="0.25">
      <c r="A13" s="29">
        <v>41647</v>
      </c>
      <c r="B13" s="15" t="s">
        <v>67</v>
      </c>
      <c r="C13" s="16"/>
      <c r="D13" s="15" t="s">
        <v>66</v>
      </c>
      <c r="E13" s="16"/>
      <c r="F13" s="25">
        <v>12626</v>
      </c>
      <c r="H13" s="3"/>
    </row>
    <row r="14" spans="1:8" x14ac:dyDescent="0.25">
      <c r="A14" s="29">
        <v>41640</v>
      </c>
      <c r="B14" s="15" t="s">
        <v>125</v>
      </c>
      <c r="C14" s="16"/>
      <c r="D14" s="15" t="s">
        <v>20</v>
      </c>
      <c r="E14" s="16"/>
      <c r="F14" s="25">
        <v>21000</v>
      </c>
      <c r="G14" t="s">
        <v>126</v>
      </c>
      <c r="H14" s="3"/>
    </row>
    <row r="15" spans="1:8" x14ac:dyDescent="0.25">
      <c r="A15" s="29">
        <v>41627</v>
      </c>
      <c r="B15" s="15" t="s">
        <v>69</v>
      </c>
      <c r="C15" s="16"/>
      <c r="D15" s="15" t="s">
        <v>68</v>
      </c>
      <c r="E15" s="16"/>
      <c r="F15" s="25">
        <v>175230</v>
      </c>
      <c r="H15" s="3"/>
    </row>
    <row r="16" spans="1:8" x14ac:dyDescent="0.25">
      <c r="A16" s="29">
        <v>41627</v>
      </c>
      <c r="B16" s="15" t="s">
        <v>69</v>
      </c>
      <c r="C16" s="16"/>
      <c r="D16" s="15" t="s">
        <v>70</v>
      </c>
      <c r="E16" s="16"/>
      <c r="F16" s="25">
        <v>147830.39999999999</v>
      </c>
      <c r="H16" s="3"/>
    </row>
    <row r="17" spans="1:8" x14ac:dyDescent="0.25">
      <c r="A17" s="29">
        <v>41621</v>
      </c>
      <c r="B17" s="15" t="s">
        <v>72</v>
      </c>
      <c r="C17" s="16"/>
      <c r="D17" s="15" t="s">
        <v>71</v>
      </c>
      <c r="E17" s="16"/>
      <c r="F17" s="25">
        <v>41300</v>
      </c>
    </row>
    <row r="18" spans="1:8" x14ac:dyDescent="0.25">
      <c r="A18" s="29">
        <v>41668</v>
      </c>
      <c r="B18" s="15" t="s">
        <v>74</v>
      </c>
      <c r="C18" s="16"/>
      <c r="D18" s="15" t="s">
        <v>73</v>
      </c>
      <c r="E18" s="16"/>
      <c r="F18" s="25">
        <v>243488</v>
      </c>
    </row>
    <row r="19" spans="1:8" x14ac:dyDescent="0.25">
      <c r="A19" s="29">
        <v>41648</v>
      </c>
      <c r="B19" s="15" t="s">
        <v>78</v>
      </c>
      <c r="C19" s="16"/>
      <c r="D19" s="15" t="s">
        <v>76</v>
      </c>
      <c r="E19" s="16"/>
      <c r="F19" s="25">
        <v>541130.18000000005</v>
      </c>
    </row>
    <row r="20" spans="1:8" x14ac:dyDescent="0.25">
      <c r="A20" s="29">
        <v>41611</v>
      </c>
      <c r="B20" s="15" t="s">
        <v>80</v>
      </c>
      <c r="C20" s="16"/>
      <c r="D20" s="15" t="s">
        <v>79</v>
      </c>
      <c r="E20" s="16"/>
      <c r="F20" s="25">
        <v>85612.89</v>
      </c>
    </row>
    <row r="21" spans="1:8" x14ac:dyDescent="0.25">
      <c r="A21" s="29">
        <v>41663</v>
      </c>
      <c r="B21" s="15" t="s">
        <v>81</v>
      </c>
      <c r="C21" s="16"/>
      <c r="D21" s="15" t="s">
        <v>124</v>
      </c>
      <c r="E21" s="16"/>
      <c r="F21" s="25">
        <v>50000</v>
      </c>
    </row>
    <row r="22" spans="1:8" x14ac:dyDescent="0.25">
      <c r="A22" s="29">
        <v>41670</v>
      </c>
      <c r="B22" s="15" t="s">
        <v>82</v>
      </c>
      <c r="C22" s="16"/>
      <c r="D22" s="15" t="s">
        <v>117</v>
      </c>
      <c r="E22" s="16"/>
      <c r="F22" s="25">
        <v>275334</v>
      </c>
    </row>
    <row r="23" spans="1:8" x14ac:dyDescent="0.25">
      <c r="A23" s="29"/>
      <c r="B23" s="15" t="s">
        <v>78</v>
      </c>
      <c r="C23" s="16"/>
      <c r="D23" s="15"/>
      <c r="E23" s="16"/>
      <c r="F23" s="25">
        <v>1900000</v>
      </c>
    </row>
    <row r="24" spans="1:8" x14ac:dyDescent="0.25">
      <c r="A24" s="29"/>
      <c r="B24" s="15" t="s">
        <v>91</v>
      </c>
      <c r="C24" s="16"/>
      <c r="D24" s="15"/>
      <c r="E24" s="16"/>
      <c r="F24" s="25">
        <v>2000000</v>
      </c>
    </row>
    <row r="25" spans="1:8" x14ac:dyDescent="0.25">
      <c r="A25" s="29"/>
      <c r="B25" s="15" t="s">
        <v>83</v>
      </c>
      <c r="C25" s="16"/>
      <c r="D25" s="15"/>
      <c r="E25" s="16"/>
      <c r="F25" s="25">
        <v>600000</v>
      </c>
    </row>
    <row r="26" spans="1:8" x14ac:dyDescent="0.25">
      <c r="A26" s="29">
        <v>41618</v>
      </c>
      <c r="B26" s="15" t="s">
        <v>84</v>
      </c>
      <c r="C26" s="16"/>
      <c r="D26" s="15" t="s">
        <v>85</v>
      </c>
      <c r="E26" s="16"/>
      <c r="F26" s="25">
        <v>59000</v>
      </c>
      <c r="H26" s="3"/>
    </row>
    <row r="27" spans="1:8" x14ac:dyDescent="0.25">
      <c r="A27" s="29"/>
      <c r="B27" s="15" t="s">
        <v>86</v>
      </c>
      <c r="C27" s="16"/>
      <c r="D27" s="15" t="s">
        <v>87</v>
      </c>
      <c r="E27" s="16"/>
      <c r="F27" s="25">
        <v>47082</v>
      </c>
      <c r="H27" s="3"/>
    </row>
    <row r="28" spans="1:8" x14ac:dyDescent="0.25">
      <c r="A28" s="29">
        <v>41703</v>
      </c>
      <c r="B28" s="15" t="s">
        <v>121</v>
      </c>
      <c r="C28" s="16"/>
      <c r="D28" s="15" t="s">
        <v>88</v>
      </c>
      <c r="E28" s="16"/>
      <c r="F28" s="25">
        <v>60000</v>
      </c>
      <c r="H28" s="3"/>
    </row>
    <row r="29" spans="1:8" x14ac:dyDescent="0.25">
      <c r="A29" s="29">
        <v>41596</v>
      </c>
      <c r="B29" s="15" t="s">
        <v>89</v>
      </c>
      <c r="C29" s="16"/>
      <c r="D29" s="15" t="s">
        <v>90</v>
      </c>
      <c r="E29" s="16"/>
      <c r="F29" s="25">
        <v>10549.2</v>
      </c>
      <c r="G29" s="15"/>
    </row>
    <row r="30" spans="1:8" x14ac:dyDescent="0.25">
      <c r="A30" s="29">
        <v>41648</v>
      </c>
      <c r="B30" s="15" t="s">
        <v>95</v>
      </c>
      <c r="C30" s="16"/>
      <c r="D30" s="15" t="s">
        <v>96</v>
      </c>
      <c r="E30" s="16"/>
      <c r="F30" s="25">
        <v>623323.19999999995</v>
      </c>
      <c r="H30" s="3"/>
    </row>
    <row r="31" spans="1:8" x14ac:dyDescent="0.25">
      <c r="A31" s="29">
        <v>41648</v>
      </c>
      <c r="B31" s="15" t="s">
        <v>97</v>
      </c>
      <c r="C31" s="16"/>
      <c r="D31" s="15" t="s">
        <v>98</v>
      </c>
      <c r="E31" s="16"/>
      <c r="F31" s="25">
        <v>3893297.78</v>
      </c>
      <c r="H31" s="3"/>
    </row>
    <row r="32" spans="1:8" x14ac:dyDescent="0.25">
      <c r="A32" s="29">
        <v>41649</v>
      </c>
      <c r="B32" s="15" t="s">
        <v>100</v>
      </c>
      <c r="C32" s="16"/>
      <c r="D32" s="15" t="s">
        <v>99</v>
      </c>
      <c r="E32" s="16"/>
      <c r="F32" s="25">
        <v>1540800</v>
      </c>
      <c r="H32" s="3"/>
    </row>
    <row r="33" spans="1:8" x14ac:dyDescent="0.25">
      <c r="A33" s="29">
        <v>41614</v>
      </c>
      <c r="B33" s="15" t="s">
        <v>127</v>
      </c>
      <c r="C33" s="16"/>
      <c r="D33" s="15" t="s">
        <v>102</v>
      </c>
      <c r="E33" s="16"/>
      <c r="F33" s="25">
        <v>79428.149999999994</v>
      </c>
      <c r="H33" s="3"/>
    </row>
    <row r="34" spans="1:8" x14ac:dyDescent="0.25">
      <c r="A34" s="29">
        <v>41681</v>
      </c>
      <c r="B34" s="15" t="s">
        <v>103</v>
      </c>
      <c r="C34" s="16"/>
      <c r="D34" s="15" t="s">
        <v>104</v>
      </c>
      <c r="E34" s="16"/>
      <c r="F34" s="25">
        <v>2300</v>
      </c>
      <c r="G34" t="s">
        <v>126</v>
      </c>
      <c r="H34" s="3"/>
    </row>
    <row r="35" spans="1:8" x14ac:dyDescent="0.25">
      <c r="A35" s="29">
        <v>41678</v>
      </c>
      <c r="B35" s="15" t="s">
        <v>106</v>
      </c>
      <c r="C35" s="16"/>
      <c r="D35" s="15" t="s">
        <v>105</v>
      </c>
      <c r="E35" s="16"/>
      <c r="F35" s="25">
        <v>5553.4</v>
      </c>
      <c r="G35" t="s">
        <v>126</v>
      </c>
      <c r="H35" s="3"/>
    </row>
    <row r="36" spans="1:8" x14ac:dyDescent="0.25">
      <c r="A36" s="29"/>
      <c r="B36" s="15" t="s">
        <v>101</v>
      </c>
      <c r="C36" s="16"/>
      <c r="D36" s="15"/>
      <c r="E36" s="16"/>
      <c r="F36" s="25">
        <v>45000</v>
      </c>
      <c r="H36" s="3"/>
    </row>
    <row r="37" spans="1:8" x14ac:dyDescent="0.25">
      <c r="A37" s="29"/>
      <c r="B37" s="15" t="s">
        <v>92</v>
      </c>
      <c r="C37" s="16"/>
      <c r="D37" s="15" t="s">
        <v>93</v>
      </c>
      <c r="E37" s="16"/>
      <c r="F37" s="25">
        <v>12500</v>
      </c>
      <c r="G37" t="s">
        <v>126</v>
      </c>
      <c r="H37" s="3"/>
    </row>
    <row r="38" spans="1:8" x14ac:dyDescent="0.25">
      <c r="A38" s="29">
        <v>41634</v>
      </c>
      <c r="B38" s="15" t="s">
        <v>107</v>
      </c>
      <c r="C38" s="16"/>
      <c r="D38" s="15" t="s">
        <v>112</v>
      </c>
      <c r="E38" s="16"/>
      <c r="F38" s="25">
        <v>3600</v>
      </c>
      <c r="G38" t="s">
        <v>126</v>
      </c>
      <c r="H38" s="3"/>
    </row>
    <row r="39" spans="1:8" x14ac:dyDescent="0.25">
      <c r="A39" s="29">
        <v>41671</v>
      </c>
      <c r="B39" s="15" t="s">
        <v>107</v>
      </c>
      <c r="C39" s="16"/>
      <c r="D39" s="15" t="s">
        <v>112</v>
      </c>
      <c r="E39" s="16"/>
      <c r="F39" s="25">
        <v>2400</v>
      </c>
      <c r="G39" t="s">
        <v>126</v>
      </c>
      <c r="H39" s="3"/>
    </row>
    <row r="40" spans="1:8" x14ac:dyDescent="0.25">
      <c r="A40" s="29">
        <v>41657</v>
      </c>
      <c r="B40" s="15" t="s">
        <v>108</v>
      </c>
      <c r="C40" s="16"/>
      <c r="D40" s="15" t="s">
        <v>109</v>
      </c>
      <c r="E40" s="16"/>
      <c r="F40" s="25">
        <v>1078</v>
      </c>
      <c r="G40" t="s">
        <v>126</v>
      </c>
      <c r="H40" s="3"/>
    </row>
    <row r="41" spans="1:8" x14ac:dyDescent="0.25">
      <c r="A41" s="29"/>
      <c r="B41" s="15" t="s">
        <v>111</v>
      </c>
      <c r="C41" s="16"/>
      <c r="D41" s="15" t="s">
        <v>110</v>
      </c>
      <c r="E41" s="16"/>
      <c r="F41" s="25"/>
      <c r="H41" s="3"/>
    </row>
    <row r="42" spans="1:8" x14ac:dyDescent="0.25">
      <c r="A42" s="29">
        <v>41687</v>
      </c>
      <c r="B42" s="15" t="s">
        <v>116</v>
      </c>
      <c r="C42" s="16"/>
      <c r="D42" s="15" t="s">
        <v>115</v>
      </c>
      <c r="E42" s="16"/>
      <c r="F42" s="25">
        <v>24000</v>
      </c>
      <c r="G42" t="s">
        <v>126</v>
      </c>
      <c r="H42" s="3"/>
    </row>
    <row r="43" spans="1:8" x14ac:dyDescent="0.25">
      <c r="A43" s="29">
        <v>41680</v>
      </c>
      <c r="B43" s="15" t="s">
        <v>118</v>
      </c>
      <c r="C43" s="16"/>
      <c r="D43" s="15" t="s">
        <v>119</v>
      </c>
      <c r="E43" s="16"/>
      <c r="F43" s="25">
        <v>18000</v>
      </c>
      <c r="G43" t="s">
        <v>126</v>
      </c>
      <c r="H43" s="3"/>
    </row>
    <row r="44" spans="1:8" ht="15.75" thickBot="1" x14ac:dyDescent="0.3">
      <c r="A44" s="29">
        <v>41682</v>
      </c>
      <c r="B44" s="15" t="s">
        <v>113</v>
      </c>
      <c r="C44" s="16"/>
      <c r="D44" s="15" t="s">
        <v>114</v>
      </c>
      <c r="E44" s="16"/>
      <c r="F44" s="25">
        <v>9198</v>
      </c>
      <c r="G44" t="s">
        <v>126</v>
      </c>
      <c r="H44" s="3"/>
    </row>
    <row r="45" spans="1:8" ht="23.25" customHeight="1" thickBot="1" x14ac:dyDescent="0.3">
      <c r="A45" s="72" t="s">
        <v>17</v>
      </c>
      <c r="B45" s="73"/>
      <c r="C45" s="73"/>
      <c r="D45" s="73"/>
      <c r="E45" s="74"/>
      <c r="F45" s="35">
        <f>F9+F10+F11+F12+F13+F14+F15+F16+F17+F18+F19+F20+F21+F22+F23+F24+F25+F26+F27+F28+F29+F30+F31+F32+F33+F34+F35+F36+F37+F38+F39+F40+F41+F42+F43+F44</f>
        <v>12608581.800000001</v>
      </c>
    </row>
  </sheetData>
  <mergeCells count="1">
    <mergeCell ref="A45:E4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8A15-BC5C-41B1-948E-B55593C601C5}">
  <dimension ref="A6:I22"/>
  <sheetViews>
    <sheetView tabSelected="1" workbookViewId="0">
      <selection activeCell="O13" sqref="O13"/>
    </sheetView>
  </sheetViews>
  <sheetFormatPr defaultRowHeight="15" x14ac:dyDescent="0.25"/>
  <cols>
    <col min="1" max="1" width="20.42578125" customWidth="1"/>
    <col min="2" max="2" width="26.7109375" customWidth="1"/>
    <col min="3" max="3" width="15.5703125" customWidth="1"/>
    <col min="4" max="4" width="16.7109375" customWidth="1"/>
    <col min="5" max="5" width="14.7109375" customWidth="1"/>
    <col min="6" max="6" width="11.85546875" customWidth="1"/>
    <col min="7" max="7" width="16" customWidth="1"/>
    <col min="8" max="8" width="13" customWidth="1"/>
    <col min="9" max="9" width="16.140625" customWidth="1"/>
  </cols>
  <sheetData>
    <row r="6" spans="1:9" ht="31.5" customHeight="1" x14ac:dyDescent="0.25">
      <c r="A6" s="75" t="s">
        <v>162</v>
      </c>
      <c r="B6" s="75"/>
      <c r="C6" s="75"/>
      <c r="D6" s="75"/>
      <c r="E6" s="75"/>
      <c r="F6" s="75"/>
      <c r="G6" s="75"/>
      <c r="H6" s="75"/>
      <c r="I6" s="75"/>
    </row>
    <row r="7" spans="1:9" ht="21" x14ac:dyDescent="0.35">
      <c r="A7" s="76" t="s">
        <v>183</v>
      </c>
      <c r="B7" s="76"/>
      <c r="C7" s="76"/>
      <c r="D7" s="76"/>
      <c r="E7" s="76"/>
      <c r="F7" s="76"/>
      <c r="G7" s="76"/>
      <c r="H7" s="76"/>
      <c r="I7" s="76"/>
    </row>
    <row r="8" spans="1:9" ht="15.75" x14ac:dyDescent="0.25">
      <c r="A8" s="77" t="s">
        <v>166</v>
      </c>
      <c r="B8" s="77"/>
      <c r="C8" s="77"/>
      <c r="D8" s="77"/>
      <c r="E8" s="77"/>
      <c r="F8" s="77"/>
      <c r="G8" s="77"/>
      <c r="H8" s="77"/>
      <c r="I8" s="77"/>
    </row>
    <row r="9" spans="1:9" ht="23.25" customHeight="1" x14ac:dyDescent="0.25">
      <c r="A9" s="59"/>
      <c r="B9" s="59"/>
      <c r="C9" s="59"/>
      <c r="D9" s="59"/>
      <c r="E9" s="59"/>
      <c r="F9" s="59"/>
      <c r="G9" s="59"/>
      <c r="H9" s="59"/>
      <c r="I9" s="59"/>
    </row>
    <row r="10" spans="1:9" ht="30" customHeight="1" x14ac:dyDescent="0.25">
      <c r="A10" s="60" t="s">
        <v>161</v>
      </c>
      <c r="B10" s="60" t="s">
        <v>167</v>
      </c>
      <c r="C10" s="60" t="s">
        <v>168</v>
      </c>
      <c r="D10" s="60" t="s">
        <v>160</v>
      </c>
      <c r="E10" s="60" t="s">
        <v>169</v>
      </c>
      <c r="F10" s="60" t="s">
        <v>179</v>
      </c>
      <c r="G10" s="60" t="s">
        <v>170</v>
      </c>
      <c r="H10" s="60" t="s">
        <v>171</v>
      </c>
      <c r="I10" s="60" t="s">
        <v>172</v>
      </c>
    </row>
    <row r="11" spans="1:9" ht="50.25" customHeight="1" x14ac:dyDescent="0.25">
      <c r="A11" s="65" t="s">
        <v>187</v>
      </c>
      <c r="B11" s="65" t="s">
        <v>188</v>
      </c>
      <c r="C11" s="65" t="s">
        <v>189</v>
      </c>
      <c r="D11" s="66">
        <v>45888</v>
      </c>
      <c r="E11" s="67">
        <v>8000</v>
      </c>
      <c r="F11" s="65" t="s">
        <v>180</v>
      </c>
      <c r="G11" s="67">
        <v>0</v>
      </c>
      <c r="H11" s="67">
        <f>+E11</f>
        <v>8000</v>
      </c>
      <c r="I11" s="65" t="s">
        <v>181</v>
      </c>
    </row>
    <row r="12" spans="1:9" ht="52.5" customHeight="1" x14ac:dyDescent="0.25">
      <c r="A12" s="65" t="s">
        <v>184</v>
      </c>
      <c r="B12" s="65" t="s">
        <v>185</v>
      </c>
      <c r="C12" s="65" t="s">
        <v>186</v>
      </c>
      <c r="D12" s="66">
        <v>45898</v>
      </c>
      <c r="E12" s="67">
        <v>73600</v>
      </c>
      <c r="F12" s="65" t="s">
        <v>180</v>
      </c>
      <c r="G12" s="67">
        <v>0</v>
      </c>
      <c r="H12" s="67">
        <f t="shared" ref="H12" si="0">+E12</f>
        <v>73600</v>
      </c>
      <c r="I12" s="65" t="s">
        <v>181</v>
      </c>
    </row>
    <row r="13" spans="1:9" ht="30" customHeight="1" x14ac:dyDescent="0.25">
      <c r="A13" s="78" t="s">
        <v>173</v>
      </c>
      <c r="B13" s="78"/>
      <c r="C13" s="78"/>
      <c r="D13" s="78"/>
      <c r="E13" s="64">
        <f>+E11+E12</f>
        <v>81600</v>
      </c>
      <c r="F13" s="64" t="s">
        <v>180</v>
      </c>
      <c r="G13" s="64">
        <v>0</v>
      </c>
      <c r="H13" s="64">
        <f>+H11+H12</f>
        <v>81600</v>
      </c>
      <c r="I13" s="71" t="s">
        <v>180</v>
      </c>
    </row>
    <row r="14" spans="1:9" ht="30" customHeight="1" x14ac:dyDescent="0.25">
      <c r="A14" s="68"/>
      <c r="B14" s="68"/>
      <c r="C14" s="68"/>
      <c r="D14" s="68"/>
      <c r="E14" s="69"/>
      <c r="F14" s="70"/>
      <c r="G14" s="69"/>
      <c r="H14" s="69"/>
      <c r="I14" s="62"/>
    </row>
    <row r="15" spans="1:9" ht="38.25" customHeight="1" x14ac:dyDescent="0.25">
      <c r="A15" s="68"/>
      <c r="B15" s="79"/>
      <c r="C15" s="79"/>
      <c r="D15" s="79"/>
      <c r="E15" s="79"/>
      <c r="F15" s="79"/>
      <c r="G15" s="79"/>
      <c r="H15" s="79"/>
      <c r="I15" s="79"/>
    </row>
    <row r="16" spans="1:9" ht="30" customHeight="1" x14ac:dyDescent="0.25">
      <c r="A16" s="68"/>
      <c r="B16" s="68"/>
      <c r="C16" s="68"/>
      <c r="D16" s="68"/>
      <c r="E16" s="69"/>
      <c r="F16" s="70"/>
      <c r="G16" s="69"/>
      <c r="H16" s="69"/>
      <c r="I16" s="62"/>
    </row>
    <row r="17" spans="1:9" ht="12.75" customHeight="1" x14ac:dyDescent="0.25">
      <c r="A17" s="61"/>
      <c r="B17" s="61"/>
      <c r="C17" s="61"/>
      <c r="D17" s="61"/>
      <c r="E17" s="61"/>
      <c r="F17" s="61"/>
      <c r="G17" s="61"/>
      <c r="H17" s="61"/>
      <c r="I17" s="61"/>
    </row>
    <row r="18" spans="1:9" ht="15.75" x14ac:dyDescent="0.25">
      <c r="A18" s="59" t="s">
        <v>164</v>
      </c>
      <c r="B18" s="62"/>
      <c r="C18" s="77" t="s">
        <v>165</v>
      </c>
      <c r="D18" s="77"/>
      <c r="E18" s="77"/>
      <c r="F18" s="62"/>
      <c r="G18" s="77" t="s">
        <v>163</v>
      </c>
      <c r="H18" s="77"/>
      <c r="I18" s="61"/>
    </row>
    <row r="19" spans="1:9" ht="11.25" customHeight="1" x14ac:dyDescent="0.25">
      <c r="A19" s="59"/>
      <c r="B19" s="62"/>
      <c r="C19" s="77"/>
      <c r="D19" s="77"/>
      <c r="E19" s="77"/>
      <c r="F19" s="62"/>
      <c r="G19" s="77"/>
      <c r="H19" s="77"/>
      <c r="I19" s="61"/>
    </row>
    <row r="20" spans="1:9" ht="15.75" x14ac:dyDescent="0.25">
      <c r="A20" s="59"/>
      <c r="B20" s="62"/>
      <c r="C20" s="77"/>
      <c r="D20" s="77"/>
      <c r="E20" s="77"/>
      <c r="F20" s="62"/>
      <c r="G20" s="77"/>
      <c r="H20" s="77"/>
      <c r="I20" s="61"/>
    </row>
    <row r="21" spans="1:9" ht="15.75" x14ac:dyDescent="0.25">
      <c r="A21" s="63" t="s">
        <v>174</v>
      </c>
      <c r="B21" s="62"/>
      <c r="C21" s="80" t="s">
        <v>182</v>
      </c>
      <c r="D21" s="80"/>
      <c r="E21" s="80"/>
      <c r="F21" s="62"/>
      <c r="G21" s="80" t="s">
        <v>175</v>
      </c>
      <c r="H21" s="80"/>
      <c r="I21" s="61"/>
    </row>
    <row r="22" spans="1:9" ht="15.75" x14ac:dyDescent="0.25">
      <c r="A22" s="12" t="s">
        <v>176</v>
      </c>
      <c r="C22" s="81" t="s">
        <v>177</v>
      </c>
      <c r="D22" s="81"/>
      <c r="E22" s="81"/>
      <c r="G22" s="82" t="s">
        <v>178</v>
      </c>
      <c r="H22" s="82"/>
    </row>
  </sheetData>
  <mergeCells count="15">
    <mergeCell ref="C21:E21"/>
    <mergeCell ref="G21:H21"/>
    <mergeCell ref="C22:E22"/>
    <mergeCell ref="G22:H22"/>
    <mergeCell ref="C19:E19"/>
    <mergeCell ref="G19:H19"/>
    <mergeCell ref="C20:E20"/>
    <mergeCell ref="G20:H20"/>
    <mergeCell ref="A6:I6"/>
    <mergeCell ref="A7:I7"/>
    <mergeCell ref="A8:I8"/>
    <mergeCell ref="A13:D13"/>
    <mergeCell ref="C18:E18"/>
    <mergeCell ref="G18:H18"/>
    <mergeCell ref="B15:I15"/>
  </mergeCells>
  <pageMargins left="0.70866141732283472" right="0.70866141732283472" top="0.74803149606299213" bottom="0.74803149606299213" header="0.31496062992125984" footer="0.31496062992125984"/>
  <pageSetup scale="7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35"/>
  <sheetViews>
    <sheetView topLeftCell="A25" workbookViewId="0">
      <selection activeCell="H21" sqref="H21"/>
    </sheetView>
  </sheetViews>
  <sheetFormatPr defaultColWidth="11.42578125" defaultRowHeight="15" x14ac:dyDescent="0.25"/>
  <cols>
    <col min="2" max="2" width="29.7109375" customWidth="1"/>
    <col min="3" max="3" width="31.5703125" customWidth="1"/>
    <col min="4" max="4" width="17.42578125" customWidth="1"/>
    <col min="5" max="5" width="17.5703125" customWidth="1"/>
    <col min="6" max="6" width="14.7109375" customWidth="1"/>
    <col min="7" max="7" width="16.7109375" customWidth="1"/>
    <col min="11" max="11" width="21.5703125" customWidth="1"/>
  </cols>
  <sheetData>
    <row r="2" spans="1:11" x14ac:dyDescent="0.25">
      <c r="B2" s="4" t="s">
        <v>140</v>
      </c>
      <c r="C2" s="41"/>
      <c r="D2" s="12"/>
    </row>
    <row r="3" spans="1:11" x14ac:dyDescent="0.25">
      <c r="B3" s="42" t="s">
        <v>133</v>
      </c>
      <c r="C3" s="4"/>
      <c r="D3" s="12"/>
    </row>
    <row r="4" spans="1:11" x14ac:dyDescent="0.25">
      <c r="B4" s="7"/>
      <c r="C4" s="8" t="s">
        <v>138</v>
      </c>
      <c r="D4" s="8"/>
      <c r="E4" s="7"/>
    </row>
    <row r="5" spans="1:11" x14ac:dyDescent="0.25">
      <c r="B5" s="7"/>
      <c r="C5" s="8" t="s">
        <v>139</v>
      </c>
      <c r="D5" s="8"/>
      <c r="E5" s="7"/>
    </row>
    <row r="6" spans="1:11" x14ac:dyDescent="0.25">
      <c r="B6" s="7"/>
      <c r="C6" s="9" t="s">
        <v>159</v>
      </c>
      <c r="D6" s="9"/>
      <c r="E6" s="7"/>
    </row>
    <row r="7" spans="1:11" x14ac:dyDescent="0.25">
      <c r="B7" s="2"/>
      <c r="C7" s="2"/>
      <c r="D7" s="2"/>
    </row>
    <row r="8" spans="1:11" ht="18.75" x14ac:dyDescent="0.3">
      <c r="A8" s="36" t="s">
        <v>13</v>
      </c>
      <c r="B8" s="38" t="s">
        <v>1</v>
      </c>
      <c r="C8" s="38" t="s">
        <v>0</v>
      </c>
      <c r="D8" s="36" t="s">
        <v>2</v>
      </c>
      <c r="E8" s="45" t="s">
        <v>128</v>
      </c>
      <c r="F8" s="45" t="s">
        <v>129</v>
      </c>
      <c r="G8" s="45" t="s">
        <v>130</v>
      </c>
      <c r="H8" s="45" t="s">
        <v>131</v>
      </c>
      <c r="I8" s="46" t="s">
        <v>132</v>
      </c>
      <c r="J8" s="46" t="s">
        <v>141</v>
      </c>
      <c r="K8" s="46" t="s">
        <v>142</v>
      </c>
    </row>
    <row r="9" spans="1:11" x14ac:dyDescent="0.25">
      <c r="A9" s="29">
        <v>41596</v>
      </c>
      <c r="B9" s="15" t="s">
        <v>122</v>
      </c>
      <c r="C9" s="15" t="s">
        <v>146</v>
      </c>
      <c r="D9" s="51">
        <v>11800</v>
      </c>
      <c r="E9" s="48"/>
      <c r="F9" s="52"/>
      <c r="G9" s="52"/>
      <c r="H9" s="53"/>
      <c r="I9" s="51">
        <v>11800</v>
      </c>
      <c r="J9" s="53"/>
      <c r="K9" s="48"/>
    </row>
    <row r="10" spans="1:11" x14ac:dyDescent="0.25">
      <c r="A10" s="47">
        <v>41277</v>
      </c>
      <c r="B10" s="48" t="s">
        <v>11</v>
      </c>
      <c r="C10" s="48" t="s">
        <v>7</v>
      </c>
      <c r="D10" s="51">
        <v>5074</v>
      </c>
      <c r="E10" s="54"/>
      <c r="F10" s="48"/>
      <c r="G10" s="55"/>
      <c r="H10" s="53"/>
      <c r="I10" s="51">
        <v>5074</v>
      </c>
      <c r="J10" s="53"/>
      <c r="K10" s="48"/>
    </row>
    <row r="11" spans="1:11" x14ac:dyDescent="0.25">
      <c r="A11" s="47"/>
      <c r="B11" s="48"/>
      <c r="C11" s="48"/>
      <c r="D11" s="51"/>
      <c r="E11" s="55"/>
      <c r="F11" s="55"/>
      <c r="G11" s="55"/>
      <c r="H11" s="54"/>
      <c r="I11" s="54"/>
      <c r="J11" s="56"/>
      <c r="K11" s="48"/>
    </row>
    <row r="12" spans="1:11" x14ac:dyDescent="0.25">
      <c r="A12" s="47"/>
      <c r="B12" s="48"/>
      <c r="C12" s="48"/>
      <c r="D12" s="51"/>
      <c r="E12" s="55"/>
      <c r="F12" s="55"/>
      <c r="G12" s="55"/>
      <c r="H12" s="54"/>
      <c r="I12" s="54"/>
      <c r="J12" s="56"/>
      <c r="K12" s="48"/>
    </row>
    <row r="13" spans="1:11" x14ac:dyDescent="0.25">
      <c r="A13" s="47">
        <v>41757</v>
      </c>
      <c r="B13" s="48" t="s">
        <v>143</v>
      </c>
      <c r="C13" s="50" t="s">
        <v>147</v>
      </c>
      <c r="D13" s="51">
        <v>2073.5</v>
      </c>
      <c r="E13" s="51">
        <v>2073.5</v>
      </c>
      <c r="F13" s="48"/>
      <c r="G13" s="53"/>
      <c r="H13" s="54"/>
      <c r="I13" s="54"/>
      <c r="J13" s="57"/>
      <c r="K13" s="48"/>
    </row>
    <row r="14" spans="1:11" x14ac:dyDescent="0.25">
      <c r="A14" s="47">
        <v>41757</v>
      </c>
      <c r="B14" s="49" t="s">
        <v>143</v>
      </c>
      <c r="C14" s="49" t="s">
        <v>148</v>
      </c>
      <c r="D14" s="51">
        <v>33498.54</v>
      </c>
      <c r="E14" s="51">
        <v>33498.54</v>
      </c>
      <c r="F14" s="48"/>
      <c r="G14" s="53"/>
      <c r="H14" s="54"/>
      <c r="I14" s="54"/>
      <c r="J14" s="55"/>
      <c r="K14" s="48"/>
    </row>
    <row r="15" spans="1:11" x14ac:dyDescent="0.25">
      <c r="A15" s="47"/>
      <c r="B15" s="48"/>
      <c r="C15" s="48"/>
      <c r="D15" s="51"/>
      <c r="E15" s="51"/>
      <c r="F15" s="48"/>
      <c r="G15" s="53"/>
      <c r="H15" s="54"/>
      <c r="I15" s="54"/>
      <c r="J15" s="55"/>
      <c r="K15" s="48"/>
    </row>
    <row r="16" spans="1:11" x14ac:dyDescent="0.25">
      <c r="A16" s="47"/>
      <c r="B16" s="48"/>
      <c r="C16" s="50"/>
      <c r="D16" s="51"/>
      <c r="E16" s="51"/>
      <c r="F16" s="48"/>
      <c r="G16" s="53"/>
      <c r="H16" s="54"/>
      <c r="I16" s="54"/>
      <c r="J16" s="55"/>
      <c r="K16" s="48"/>
    </row>
    <row r="17" spans="1:11" x14ac:dyDescent="0.25">
      <c r="A17" s="47">
        <v>41730</v>
      </c>
      <c r="B17" s="48" t="s">
        <v>154</v>
      </c>
      <c r="C17" s="50" t="s">
        <v>155</v>
      </c>
      <c r="D17" s="51">
        <v>118000</v>
      </c>
      <c r="E17" s="51">
        <v>59000</v>
      </c>
      <c r="F17" s="58">
        <v>59000</v>
      </c>
      <c r="G17" s="53"/>
      <c r="H17" s="54"/>
      <c r="I17" s="54"/>
      <c r="J17" s="55"/>
      <c r="K17" s="48"/>
    </row>
    <row r="18" spans="1:11" x14ac:dyDescent="0.25">
      <c r="A18" s="47"/>
      <c r="B18" s="48"/>
      <c r="C18" s="50"/>
      <c r="D18" s="51"/>
      <c r="E18" s="51"/>
      <c r="F18" s="48"/>
      <c r="G18" s="53"/>
      <c r="H18" s="54"/>
      <c r="I18" s="54"/>
      <c r="J18" s="55"/>
      <c r="K18" s="48"/>
    </row>
    <row r="19" spans="1:11" x14ac:dyDescent="0.25">
      <c r="A19" s="47"/>
      <c r="B19" s="48"/>
      <c r="C19" s="50"/>
      <c r="D19" s="51"/>
      <c r="E19" s="51"/>
      <c r="F19" s="48"/>
      <c r="G19" s="53"/>
      <c r="H19" s="54"/>
      <c r="I19" s="54"/>
      <c r="J19" s="55"/>
      <c r="K19" s="48"/>
    </row>
    <row r="20" spans="1:11" x14ac:dyDescent="0.25">
      <c r="A20" s="47"/>
      <c r="B20" s="48"/>
      <c r="C20" s="50"/>
      <c r="D20" s="51"/>
      <c r="E20" s="51"/>
      <c r="F20" s="48"/>
      <c r="G20" s="53"/>
      <c r="H20" s="54"/>
      <c r="I20" s="54"/>
      <c r="J20" s="55"/>
      <c r="K20" s="48"/>
    </row>
    <row r="21" spans="1:11" x14ac:dyDescent="0.25">
      <c r="A21" s="47">
        <v>41738</v>
      </c>
      <c r="B21" s="48" t="s">
        <v>144</v>
      </c>
      <c r="C21" s="48" t="s">
        <v>158</v>
      </c>
      <c r="D21" s="51">
        <v>168535.64</v>
      </c>
      <c r="E21" s="51">
        <v>168535.64</v>
      </c>
      <c r="F21" s="48"/>
      <c r="G21" s="53"/>
      <c r="H21" s="54"/>
      <c r="I21" s="54"/>
      <c r="J21" s="55"/>
      <c r="K21" s="48"/>
    </row>
    <row r="22" spans="1:11" x14ac:dyDescent="0.25">
      <c r="A22" s="47">
        <v>41744</v>
      </c>
      <c r="B22" s="48" t="s">
        <v>145</v>
      </c>
      <c r="C22" s="50" t="s">
        <v>149</v>
      </c>
      <c r="D22" s="51">
        <v>2500</v>
      </c>
      <c r="E22" s="51">
        <v>2500</v>
      </c>
      <c r="F22" s="48"/>
      <c r="G22" s="53"/>
      <c r="H22" s="54"/>
      <c r="I22" s="54"/>
      <c r="J22" s="55"/>
      <c r="K22" s="48"/>
    </row>
    <row r="23" spans="1:11" x14ac:dyDescent="0.25">
      <c r="A23" s="47"/>
      <c r="B23" s="48"/>
      <c r="C23" s="50"/>
      <c r="D23" s="51"/>
      <c r="E23" s="51"/>
      <c r="F23" s="48"/>
      <c r="G23" s="53"/>
      <c r="H23" s="54"/>
      <c r="I23" s="54"/>
      <c r="J23" s="56"/>
      <c r="K23" s="48"/>
    </row>
    <row r="24" spans="1:11" x14ac:dyDescent="0.25">
      <c r="A24" s="47">
        <v>41730</v>
      </c>
      <c r="B24" s="48" t="s">
        <v>20</v>
      </c>
      <c r="C24" s="48" t="s">
        <v>150</v>
      </c>
      <c r="D24" s="51">
        <v>7000</v>
      </c>
      <c r="E24" s="51">
        <v>7000</v>
      </c>
      <c r="F24" s="53"/>
      <c r="G24" s="52"/>
      <c r="H24" s="52"/>
      <c r="I24" s="52"/>
      <c r="J24" s="53"/>
      <c r="K24" s="48"/>
    </row>
    <row r="25" spans="1:11" x14ac:dyDescent="0.25">
      <c r="A25" s="47"/>
      <c r="B25" s="48"/>
      <c r="C25" s="48"/>
      <c r="D25" s="51"/>
      <c r="E25" s="51"/>
      <c r="F25" s="53"/>
      <c r="G25" s="52"/>
      <c r="H25" s="52"/>
      <c r="I25" s="52"/>
      <c r="J25" s="53"/>
      <c r="K25" s="48"/>
    </row>
    <row r="26" spans="1:11" x14ac:dyDescent="0.25">
      <c r="A26" s="47"/>
      <c r="B26" s="48"/>
      <c r="C26" s="50"/>
      <c r="D26" s="51"/>
      <c r="E26" s="51"/>
      <c r="F26" s="53"/>
      <c r="G26" s="52"/>
      <c r="H26" s="52"/>
      <c r="I26" s="52"/>
      <c r="J26" s="53"/>
      <c r="K26" s="48"/>
    </row>
    <row r="27" spans="1:11" x14ac:dyDescent="0.25">
      <c r="A27" s="47"/>
      <c r="B27" s="48"/>
      <c r="C27" s="50"/>
      <c r="D27" s="51"/>
      <c r="E27" s="51"/>
      <c r="F27" s="53"/>
      <c r="G27" s="52"/>
      <c r="H27" s="52"/>
      <c r="I27" s="52"/>
      <c r="J27" s="53"/>
      <c r="K27" s="48"/>
    </row>
    <row r="28" spans="1:11" x14ac:dyDescent="0.25">
      <c r="A28" s="47">
        <v>41758</v>
      </c>
      <c r="B28" s="48" t="s">
        <v>156</v>
      </c>
      <c r="C28" s="50" t="s">
        <v>157</v>
      </c>
      <c r="D28" s="51">
        <v>9959.2000000000007</v>
      </c>
      <c r="E28" s="51">
        <v>9959.2000000000007</v>
      </c>
      <c r="F28" s="53"/>
      <c r="G28" s="52"/>
      <c r="H28" s="52"/>
      <c r="I28" s="52"/>
      <c r="J28" s="53"/>
      <c r="K28" s="48"/>
    </row>
    <row r="29" spans="1:11" ht="15.75" thickBot="1" x14ac:dyDescent="0.3">
      <c r="A29" s="47"/>
      <c r="B29" s="48"/>
      <c r="C29" s="50"/>
      <c r="D29" s="51"/>
      <c r="E29" s="51"/>
      <c r="F29" s="53"/>
      <c r="G29" s="52"/>
      <c r="H29" s="52"/>
      <c r="I29" s="52"/>
      <c r="J29" s="53"/>
      <c r="K29" s="48"/>
    </row>
    <row r="30" spans="1:11" ht="15.75" thickBot="1" x14ac:dyDescent="0.3">
      <c r="A30" s="72" t="s">
        <v>17</v>
      </c>
      <c r="B30" s="73"/>
      <c r="C30" s="73"/>
      <c r="D30" s="35">
        <f>SUM(D9:D29)</f>
        <v>358440.88000000006</v>
      </c>
      <c r="E30" s="35">
        <f>SUM(E9:E29)</f>
        <v>282566.88000000006</v>
      </c>
      <c r="F30" s="35">
        <f>SUM(F11:F29)</f>
        <v>59000</v>
      </c>
      <c r="G30" s="35">
        <f>SUM(G9:G29)</f>
        <v>0</v>
      </c>
      <c r="H30" s="35">
        <f>SUM(H9:H29)</f>
        <v>0</v>
      </c>
      <c r="I30" s="35">
        <f>SUM(I9:I29)</f>
        <v>16874</v>
      </c>
      <c r="J30" s="35">
        <f>SUM(J9:J29)</f>
        <v>0</v>
      </c>
      <c r="K30" s="35"/>
    </row>
    <row r="32" spans="1:11" x14ac:dyDescent="0.25">
      <c r="A32" s="43" t="s">
        <v>134</v>
      </c>
      <c r="B32" s="43"/>
      <c r="E32" s="43" t="s">
        <v>151</v>
      </c>
      <c r="F32" s="43"/>
    </row>
    <row r="33" spans="1:6" x14ac:dyDescent="0.25">
      <c r="A33" s="44" t="s">
        <v>135</v>
      </c>
      <c r="B33" s="44"/>
      <c r="E33" s="44" t="s">
        <v>152</v>
      </c>
      <c r="F33" s="44"/>
    </row>
    <row r="34" spans="1:6" x14ac:dyDescent="0.25">
      <c r="A34" s="44" t="s">
        <v>136</v>
      </c>
      <c r="B34" s="44"/>
      <c r="E34" s="44" t="s">
        <v>153</v>
      </c>
      <c r="F34" s="44"/>
    </row>
    <row r="35" spans="1:6" x14ac:dyDescent="0.25">
      <c r="A35" s="43" t="s">
        <v>137</v>
      </c>
      <c r="B35" s="43"/>
      <c r="E35" s="43" t="s">
        <v>137</v>
      </c>
      <c r="F35" s="43"/>
    </row>
  </sheetData>
  <mergeCells count="1">
    <mergeCell ref="A30:C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43ECD-2AA8-440C-8787-7C9035AB4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46A3E2-18C6-487F-BCA4-3D8205277AE9}">
  <ds:schemaRefs>
    <ds:schemaRef ds:uri="http://purl.org/dc/elements/1.1/"/>
    <ds:schemaRef ds:uri="http://schemas.microsoft.com/office/infopath/2007/PartnerControls"/>
    <ds:schemaRef ds:uri="be5260e8-50b7-4b0e-917c-13aa146d7c8e"/>
    <ds:schemaRef ds:uri="http://purl.org/dc/terms/"/>
    <ds:schemaRef ds:uri="http://www.w3.org/XML/1998/namespace"/>
    <ds:schemaRef ds:uri="http://schemas.microsoft.com/office/2006/documentManagement/types"/>
    <ds:schemaRef ds:uri="f273a98b-242d-4bba-ac5b-8e491528a7da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C4438C-78A7-4CC8-B37C-040A2E615A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Hoja1</vt:lpstr>
      <vt:lpstr>Hoja2</vt:lpstr>
      <vt:lpstr>CAJA CHICA</vt:lpstr>
      <vt:lpstr>AÑO 2014</vt:lpstr>
      <vt:lpstr>Nuevo formato</vt:lpstr>
      <vt:lpstr>Hoja3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De oleo</dc:creator>
  <cp:lastModifiedBy>Merly Mejía</cp:lastModifiedBy>
  <cp:lastPrinted>2025-09-08T15:59:24Z</cp:lastPrinted>
  <dcterms:created xsi:type="dcterms:W3CDTF">2013-09-25T19:10:54Z</dcterms:created>
  <dcterms:modified xsi:type="dcterms:W3CDTF">2025-09-08T16:00:14Z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